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80" windowHeight="8070" activeTab="1"/>
  </bookViews>
  <sheets>
    <sheet name="Sensitivity Report 1" sheetId="2" r:id="rId1"/>
    <sheet name="Logistic" sheetId="1" r:id="rId2"/>
  </sheets>
  <definedNames>
    <definedName name="solver_adj" localSheetId="1" hidden="1">Logistic!$I$2:$J$2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Logistic!$K$2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val" localSheetId="1" hidden="1">0</definedName>
  </definedNames>
  <calcPr calcId="125725"/>
</workbook>
</file>

<file path=xl/calcChain.xml><?xml version="1.0" encoding="utf-8"?>
<calcChain xmlns="http://schemas.openxmlformats.org/spreadsheetml/2006/main">
  <c r="C101" i="1"/>
  <c r="E101" s="1"/>
  <c r="F101" s="1"/>
  <c r="C100"/>
  <c r="E100" s="1"/>
  <c r="F100" s="1"/>
  <c r="C99"/>
  <c r="E99" s="1"/>
  <c r="F99" s="1"/>
  <c r="C98"/>
  <c r="E98" s="1"/>
  <c r="F98" s="1"/>
  <c r="C97"/>
  <c r="E97" s="1"/>
  <c r="F97" s="1"/>
  <c r="C96"/>
  <c r="E96" s="1"/>
  <c r="F96" s="1"/>
  <c r="C95"/>
  <c r="E95" s="1"/>
  <c r="F95" s="1"/>
  <c r="C94"/>
  <c r="E94" s="1"/>
  <c r="F94" s="1"/>
  <c r="C93"/>
  <c r="E93" s="1"/>
  <c r="F93" s="1"/>
  <c r="C92"/>
  <c r="E92" s="1"/>
  <c r="F92" s="1"/>
  <c r="C91"/>
  <c r="E91" s="1"/>
  <c r="F91" s="1"/>
  <c r="C90"/>
  <c r="E90" s="1"/>
  <c r="F90" s="1"/>
  <c r="C89"/>
  <c r="E89" s="1"/>
  <c r="F89" s="1"/>
  <c r="C88"/>
  <c r="E88" s="1"/>
  <c r="F88" s="1"/>
  <c r="C87"/>
  <c r="E87" s="1"/>
  <c r="F87" s="1"/>
  <c r="C86"/>
  <c r="E86" s="1"/>
  <c r="F86" s="1"/>
  <c r="C85"/>
  <c r="E85" s="1"/>
  <c r="F85" s="1"/>
  <c r="C84"/>
  <c r="E84" s="1"/>
  <c r="F84" s="1"/>
  <c r="C83"/>
  <c r="E83" s="1"/>
  <c r="F83" s="1"/>
  <c r="C82"/>
  <c r="E82" s="1"/>
  <c r="F82" s="1"/>
  <c r="C81"/>
  <c r="E81" s="1"/>
  <c r="F81" s="1"/>
  <c r="C80"/>
  <c r="E80" s="1"/>
  <c r="F80" s="1"/>
  <c r="C79"/>
  <c r="E79" s="1"/>
  <c r="F79" s="1"/>
  <c r="C78"/>
  <c r="E78" s="1"/>
  <c r="F78" s="1"/>
  <c r="C77"/>
  <c r="E77" s="1"/>
  <c r="F77" s="1"/>
  <c r="C76"/>
  <c r="E76" s="1"/>
  <c r="F76" s="1"/>
  <c r="C75"/>
  <c r="E75" s="1"/>
  <c r="F75" s="1"/>
  <c r="C74"/>
  <c r="E74" s="1"/>
  <c r="F74" s="1"/>
  <c r="C73"/>
  <c r="E73" s="1"/>
  <c r="F73" s="1"/>
  <c r="C72"/>
  <c r="E72" s="1"/>
  <c r="F72" s="1"/>
  <c r="C71"/>
  <c r="E71" s="1"/>
  <c r="F71" s="1"/>
  <c r="C70"/>
  <c r="E70" s="1"/>
  <c r="F70" s="1"/>
  <c r="C69"/>
  <c r="E69" s="1"/>
  <c r="F69" s="1"/>
  <c r="C68"/>
  <c r="E68" s="1"/>
  <c r="F68" s="1"/>
  <c r="C67"/>
  <c r="E67" s="1"/>
  <c r="F67" s="1"/>
  <c r="C66"/>
  <c r="E66" s="1"/>
  <c r="F66" s="1"/>
  <c r="C65"/>
  <c r="E65" s="1"/>
  <c r="F65" s="1"/>
  <c r="C64"/>
  <c r="E64" s="1"/>
  <c r="F64" s="1"/>
  <c r="C63"/>
  <c r="E63" s="1"/>
  <c r="F63" s="1"/>
  <c r="C62"/>
  <c r="E62" s="1"/>
  <c r="F62" s="1"/>
  <c r="C61"/>
  <c r="E61" s="1"/>
  <c r="F61" s="1"/>
  <c r="C60"/>
  <c r="E60" s="1"/>
  <c r="F60" s="1"/>
  <c r="C59"/>
  <c r="E59" s="1"/>
  <c r="F59" s="1"/>
  <c r="C58"/>
  <c r="E58" s="1"/>
  <c r="F58" s="1"/>
  <c r="C57"/>
  <c r="E57" s="1"/>
  <c r="F57" s="1"/>
  <c r="C56"/>
  <c r="E56" s="1"/>
  <c r="F56" s="1"/>
  <c r="C55"/>
  <c r="E55" s="1"/>
  <c r="F55" s="1"/>
  <c r="C54"/>
  <c r="E54" s="1"/>
  <c r="F54" s="1"/>
  <c r="C53"/>
  <c r="E53" s="1"/>
  <c r="F53" s="1"/>
  <c r="C52"/>
  <c r="E52" s="1"/>
  <c r="F52" s="1"/>
  <c r="C51"/>
  <c r="E51" s="1"/>
  <c r="F51" s="1"/>
  <c r="C50"/>
  <c r="E50" s="1"/>
  <c r="F50" s="1"/>
  <c r="C49"/>
  <c r="E49" s="1"/>
  <c r="F49" s="1"/>
  <c r="C48"/>
  <c r="E48" s="1"/>
  <c r="F48" s="1"/>
  <c r="C47"/>
  <c r="E47" s="1"/>
  <c r="F47" s="1"/>
  <c r="C46"/>
  <c r="E46" s="1"/>
  <c r="F46" s="1"/>
  <c r="C45"/>
  <c r="E45" s="1"/>
  <c r="F45" s="1"/>
  <c r="C44"/>
  <c r="E44" s="1"/>
  <c r="F44" s="1"/>
  <c r="C43"/>
  <c r="E43" s="1"/>
  <c r="F43" s="1"/>
  <c r="C42"/>
  <c r="E42" s="1"/>
  <c r="F42" s="1"/>
  <c r="C41"/>
  <c r="E41" s="1"/>
  <c r="F41" s="1"/>
  <c r="C40"/>
  <c r="E40" s="1"/>
  <c r="F40" s="1"/>
  <c r="C39"/>
  <c r="E39" s="1"/>
  <c r="F39" s="1"/>
  <c r="C38"/>
  <c r="E38" s="1"/>
  <c r="F38" s="1"/>
  <c r="C37"/>
  <c r="E37" s="1"/>
  <c r="F37" s="1"/>
  <c r="C36"/>
  <c r="E36" s="1"/>
  <c r="F36" s="1"/>
  <c r="C35"/>
  <c r="E35" s="1"/>
  <c r="F35" s="1"/>
  <c r="C34"/>
  <c r="E34" s="1"/>
  <c r="F34" s="1"/>
  <c r="C33"/>
  <c r="E33" s="1"/>
  <c r="F33" s="1"/>
  <c r="C32"/>
  <c r="E32" s="1"/>
  <c r="F32" s="1"/>
  <c r="C31"/>
  <c r="E31" s="1"/>
  <c r="F31" s="1"/>
  <c r="C30"/>
  <c r="E30" s="1"/>
  <c r="F30" s="1"/>
  <c r="C29"/>
  <c r="E29" s="1"/>
  <c r="F29" s="1"/>
  <c r="C28"/>
  <c r="E28" s="1"/>
  <c r="F28" s="1"/>
  <c r="C27"/>
  <c r="E27" s="1"/>
  <c r="F27" s="1"/>
  <c r="C26"/>
  <c r="E26" s="1"/>
  <c r="F26" s="1"/>
  <c r="C25"/>
  <c r="E25" s="1"/>
  <c r="F25" s="1"/>
  <c r="C24"/>
  <c r="E24" s="1"/>
  <c r="F24" s="1"/>
  <c r="C23"/>
  <c r="E23" s="1"/>
  <c r="F23" s="1"/>
  <c r="C22"/>
  <c r="E22" s="1"/>
  <c r="F22" s="1"/>
  <c r="C21"/>
  <c r="E21" s="1"/>
  <c r="F21" s="1"/>
  <c r="C20"/>
  <c r="E20" s="1"/>
  <c r="F20" s="1"/>
  <c r="C19"/>
  <c r="E19" s="1"/>
  <c r="F19" s="1"/>
  <c r="C18"/>
  <c r="E18" s="1"/>
  <c r="F18" s="1"/>
  <c r="C17"/>
  <c r="E17" s="1"/>
  <c r="F17" s="1"/>
  <c r="C16"/>
  <c r="E16" s="1"/>
  <c r="F16" s="1"/>
  <c r="C15"/>
  <c r="E15" s="1"/>
  <c r="F15" s="1"/>
  <c r="C14"/>
  <c r="E14" s="1"/>
  <c r="F14" s="1"/>
  <c r="C13"/>
  <c r="E13" s="1"/>
  <c r="F13" s="1"/>
  <c r="C12"/>
  <c r="E12" s="1"/>
  <c r="F12" s="1"/>
  <c r="C11"/>
  <c r="E11" s="1"/>
  <c r="F11" s="1"/>
  <c r="C10"/>
  <c r="E10" s="1"/>
  <c r="F10" s="1"/>
  <c r="C9"/>
  <c r="E9" s="1"/>
  <c r="F9" s="1"/>
  <c r="C8"/>
  <c r="E8" s="1"/>
  <c r="F8" s="1"/>
  <c r="C7"/>
  <c r="E7" s="1"/>
  <c r="F7" s="1"/>
  <c r="C6"/>
  <c r="E6" s="1"/>
  <c r="F6" s="1"/>
  <c r="C5"/>
  <c r="E5" s="1"/>
  <c r="F5" s="1"/>
  <c r="C4"/>
  <c r="E4" s="1"/>
  <c r="F4" s="1"/>
  <c r="C3"/>
  <c r="E3" s="1"/>
  <c r="F3" s="1"/>
  <c r="C2"/>
  <c r="E2" s="1"/>
  <c r="F2" s="1"/>
  <c r="D3" l="1"/>
  <c r="D5"/>
  <c r="D7"/>
  <c r="D9"/>
  <c r="D11"/>
  <c r="D13"/>
  <c r="D15"/>
  <c r="D17"/>
  <c r="D19"/>
  <c r="D21"/>
  <c r="D23"/>
  <c r="D25"/>
  <c r="D27"/>
  <c r="D29"/>
  <c r="D31"/>
  <c r="D33"/>
  <c r="D35"/>
  <c r="D37"/>
  <c r="D39"/>
  <c r="D41"/>
  <c r="D43"/>
  <c r="D45"/>
  <c r="D47"/>
  <c r="D49"/>
  <c r="D51"/>
  <c r="D53"/>
  <c r="D55"/>
  <c r="D57"/>
  <c r="D59"/>
  <c r="D61"/>
  <c r="D63"/>
  <c r="D65"/>
  <c r="D67"/>
  <c r="D69"/>
  <c r="D71"/>
  <c r="D73"/>
  <c r="D75"/>
  <c r="D77"/>
  <c r="D79"/>
  <c r="D81"/>
  <c r="D83"/>
  <c r="D85"/>
  <c r="D87"/>
  <c r="D89"/>
  <c r="D91"/>
  <c r="D93"/>
  <c r="D95"/>
  <c r="D97"/>
  <c r="D99"/>
  <c r="D101"/>
  <c r="D2"/>
  <c r="D4"/>
  <c r="D6"/>
  <c r="D8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D80"/>
  <c r="D82"/>
  <c r="D84"/>
  <c r="D86"/>
  <c r="D88"/>
  <c r="D90"/>
  <c r="D92"/>
  <c r="D94"/>
  <c r="D96"/>
  <c r="D98"/>
  <c r="D100"/>
  <c r="F102"/>
  <c r="K2" s="1"/>
</calcChain>
</file>

<file path=xl/sharedStrings.xml><?xml version="1.0" encoding="utf-8"?>
<sst xmlns="http://schemas.openxmlformats.org/spreadsheetml/2006/main" count="26" uniqueCount="24">
  <si>
    <t>Age</t>
  </si>
  <si>
    <t>CHD</t>
  </si>
  <si>
    <t>b0</t>
  </si>
  <si>
    <t>b1</t>
  </si>
  <si>
    <t>p(X)</t>
  </si>
  <si>
    <t>v(x)</t>
  </si>
  <si>
    <t>ln(v(x))</t>
  </si>
  <si>
    <t>L</t>
  </si>
  <si>
    <t>best:</t>
  </si>
  <si>
    <t>closeness</t>
  </si>
  <si>
    <t>Microsoft Excel 12.0 Sensitivity Report</t>
  </si>
  <si>
    <t>Worksheet: [logistic regression.xlsx]Logistic</t>
  </si>
  <si>
    <t>Report Created: 10/15/2010 10:00:47 AM</t>
  </si>
  <si>
    <t>Adjustable Cells</t>
  </si>
  <si>
    <t>Cell</t>
  </si>
  <si>
    <t>Name</t>
  </si>
  <si>
    <t>Final</t>
  </si>
  <si>
    <t>Value</t>
  </si>
  <si>
    <t>Reduced</t>
  </si>
  <si>
    <t>Gradient</t>
  </si>
  <si>
    <t>Constraints</t>
  </si>
  <si>
    <t>NONE</t>
  </si>
  <si>
    <t>$I$2</t>
  </si>
  <si>
    <t>$J$2</t>
  </si>
</sst>
</file>

<file path=xl/styles.xml><?xml version="1.0" encoding="utf-8"?>
<styleSheet xmlns="http://schemas.openxmlformats.org/spreadsheetml/2006/main">
  <numFmts count="1">
    <numFmt numFmtId="169" formatCode="0.0000000000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169" fontId="0" fillId="0" borderId="0" xfId="0" applyNumberFormat="1"/>
    <xf numFmtId="0" fontId="2" fillId="0" borderId="0" xfId="0" applyFont="1"/>
    <xf numFmtId="0" fontId="0" fillId="0" borderId="3" xfId="0" applyFill="1" applyBorder="1" applyAlignment="1"/>
    <xf numFmtId="0" fontId="0" fillId="0" borderId="4" xfId="0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3" xfId="0" applyNumberFormat="1" applyFill="1" applyBorder="1" applyAlignment="1"/>
    <xf numFmtId="0" fontId="0" fillId="0" borderId="4" xfId="0" applyNumberForma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showGridLines="0" workbookViewId="0">
      <selection sqref="A1:A3"/>
    </sheetView>
  </sheetViews>
  <sheetFormatPr defaultRowHeight="15"/>
  <cols>
    <col min="1" max="1" width="2.28515625" customWidth="1"/>
    <col min="2" max="2" width="6.28515625" bestFit="1" customWidth="1"/>
    <col min="3" max="3" width="6.28515625" customWidth="1"/>
    <col min="4" max="4" width="12.7109375" bestFit="1" customWidth="1"/>
    <col min="5" max="5" width="8.85546875" customWidth="1"/>
  </cols>
  <sheetData>
    <row r="1" spans="1:5">
      <c r="A1" s="3" t="s">
        <v>10</v>
      </c>
    </row>
    <row r="2" spans="1:5">
      <c r="A2" s="3" t="s">
        <v>11</v>
      </c>
    </row>
    <row r="3" spans="1:5">
      <c r="A3" s="3" t="s">
        <v>12</v>
      </c>
    </row>
    <row r="6" spans="1:5" ht="15.75" thickBot="1">
      <c r="A6" t="s">
        <v>13</v>
      </c>
    </row>
    <row r="7" spans="1:5">
      <c r="B7" s="6"/>
      <c r="C7" s="6"/>
      <c r="D7" s="6" t="s">
        <v>16</v>
      </c>
      <c r="E7" s="6" t="s">
        <v>18</v>
      </c>
    </row>
    <row r="8" spans="1:5" ht="15.75" thickBot="1">
      <c r="B8" s="7" t="s">
        <v>14</v>
      </c>
      <c r="C8" s="7" t="s">
        <v>15</v>
      </c>
      <c r="D8" s="7" t="s">
        <v>17</v>
      </c>
      <c r="E8" s="7" t="s">
        <v>19</v>
      </c>
    </row>
    <row r="9" spans="1:5">
      <c r="B9" s="4" t="s">
        <v>22</v>
      </c>
      <c r="C9" s="4" t="s">
        <v>2</v>
      </c>
      <c r="D9" s="8">
        <v>-5.3094531567521717</v>
      </c>
      <c r="E9" s="8">
        <v>0</v>
      </c>
    </row>
    <row r="10" spans="1:5" ht="15.75" thickBot="1">
      <c r="B10" s="5" t="s">
        <v>23</v>
      </c>
      <c r="C10" s="5" t="s">
        <v>3</v>
      </c>
      <c r="D10" s="9">
        <v>0.11092113713863118</v>
      </c>
      <c r="E10" s="9">
        <v>0</v>
      </c>
    </row>
    <row r="12" spans="1:5">
      <c r="A12" t="s">
        <v>20</v>
      </c>
    </row>
    <row r="13" spans="1:5">
      <c r="B13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2"/>
  <sheetViews>
    <sheetView tabSelected="1" workbookViewId="0">
      <selection activeCell="N3" sqref="N3:N4"/>
    </sheetView>
  </sheetViews>
  <sheetFormatPr defaultRowHeight="15"/>
  <cols>
    <col min="3" max="3" width="11" bestFit="1" customWidth="1"/>
    <col min="4" max="4" width="11" customWidth="1"/>
    <col min="5" max="5" width="14.85546875" customWidth="1"/>
  </cols>
  <sheetData>
    <row r="1" spans="1:11">
      <c r="A1" s="1" t="s">
        <v>0</v>
      </c>
      <c r="B1" s="1" t="s">
        <v>1</v>
      </c>
      <c r="C1" t="s">
        <v>4</v>
      </c>
      <c r="D1" t="s">
        <v>9</v>
      </c>
      <c r="E1" t="s">
        <v>5</v>
      </c>
      <c r="F1" t="s">
        <v>6</v>
      </c>
      <c r="I1" t="s">
        <v>2</v>
      </c>
      <c r="J1" t="s">
        <v>3</v>
      </c>
      <c r="K1" t="s">
        <v>7</v>
      </c>
    </row>
    <row r="2" spans="1:11">
      <c r="A2" s="1">
        <v>20</v>
      </c>
      <c r="B2" s="1">
        <v>0</v>
      </c>
      <c r="C2">
        <f>EXP($I$2+$J$2*A2)/(1+EXP($I$2+$J$2*A2))</f>
        <v>4.3478761564817898E-2</v>
      </c>
      <c r="D2">
        <f>1-ABS(B2-C2)</f>
        <v>0.95652123843518211</v>
      </c>
      <c r="E2" s="2">
        <f t="shared" ref="E2:E5" si="0">(C2^B2)*((1-C2)^(1-B2))</f>
        <v>0.95652123843518211</v>
      </c>
      <c r="F2">
        <f>LN(E2)</f>
        <v>-4.4452286025098632E-2</v>
      </c>
      <c r="I2">
        <v>-5.3094531567521717</v>
      </c>
      <c r="J2">
        <v>0.11092113713863118</v>
      </c>
      <c r="K2">
        <f>F102</f>
        <v>-53.676546347156368</v>
      </c>
    </row>
    <row r="3" spans="1:11">
      <c r="A3" s="1">
        <v>23</v>
      </c>
      <c r="B3" s="1">
        <v>0</v>
      </c>
      <c r="C3">
        <f t="shared" ref="C3:C66" si="1">EXP($I$2+$J$2*A3)/(1+EXP($I$2+$J$2*A3))</f>
        <v>5.9621455368243884E-2</v>
      </c>
      <c r="D3">
        <f t="shared" ref="D3:D66" si="2">1-ABS(B3-C3)</f>
        <v>0.94037854463175607</v>
      </c>
      <c r="E3" s="2">
        <f t="shared" si="0"/>
        <v>0.94037854463175607</v>
      </c>
      <c r="F3">
        <f t="shared" ref="F3:F66" si="3">LN(E3)</f>
        <v>-6.1472777727751088E-2</v>
      </c>
      <c r="H3" t="s">
        <v>8</v>
      </c>
      <c r="I3">
        <v>-5.3094550696378091</v>
      </c>
      <c r="J3">
        <v>0.1109211767788793</v>
      </c>
      <c r="K3">
        <v>-53.676546347157483</v>
      </c>
    </row>
    <row r="4" spans="1:11">
      <c r="A4" s="1">
        <v>24</v>
      </c>
      <c r="B4" s="1">
        <v>0</v>
      </c>
      <c r="C4">
        <f t="shared" si="1"/>
        <v>6.6152784202636469E-2</v>
      </c>
      <c r="D4">
        <f t="shared" si="2"/>
        <v>0.93384721579736352</v>
      </c>
      <c r="E4" s="2">
        <f t="shared" si="0"/>
        <v>0.93384721579736352</v>
      </c>
      <c r="F4">
        <f t="shared" si="3"/>
        <v>-6.8442434650787823E-2</v>
      </c>
    </row>
    <row r="5" spans="1:11">
      <c r="A5" s="1">
        <v>25</v>
      </c>
      <c r="B5" s="1">
        <v>0</v>
      </c>
      <c r="C5">
        <f t="shared" si="1"/>
        <v>7.3343794558080475E-2</v>
      </c>
      <c r="D5">
        <f t="shared" si="2"/>
        <v>0.92665620544191951</v>
      </c>
      <c r="E5" s="2">
        <f t="shared" si="0"/>
        <v>0.92665620544191951</v>
      </c>
      <c r="F5">
        <f t="shared" si="3"/>
        <v>-7.6172650120740024E-2</v>
      </c>
    </row>
    <row r="6" spans="1:11">
      <c r="A6" s="1">
        <v>25</v>
      </c>
      <c r="B6" s="1">
        <v>1</v>
      </c>
      <c r="C6">
        <f t="shared" si="1"/>
        <v>7.3343794558080475E-2</v>
      </c>
      <c r="D6">
        <f t="shared" si="2"/>
        <v>7.3343794558080488E-2</v>
      </c>
      <c r="E6" s="2">
        <f>(C6^B6)*((1-C6)^(1-B6))</f>
        <v>7.3343794558080475E-2</v>
      </c>
      <c r="F6">
        <f t="shared" si="3"/>
        <v>-2.6125973784071324</v>
      </c>
    </row>
    <row r="7" spans="1:11">
      <c r="A7" s="1">
        <v>26</v>
      </c>
      <c r="B7" s="1">
        <v>0</v>
      </c>
      <c r="C7">
        <f t="shared" si="1"/>
        <v>8.1248480034124035E-2</v>
      </c>
      <c r="D7">
        <f t="shared" si="2"/>
        <v>0.91875151996587601</v>
      </c>
      <c r="E7" s="2">
        <f t="shared" ref="E7:E70" si="4">(C7^B7)*((1-C7)^(1-B7))</f>
        <v>0.91875151996587601</v>
      </c>
      <c r="F7">
        <f t="shared" si="3"/>
        <v>-8.4739574071832163E-2</v>
      </c>
    </row>
    <row r="8" spans="1:11">
      <c r="A8" s="1">
        <v>26</v>
      </c>
      <c r="B8" s="1">
        <v>0</v>
      </c>
      <c r="C8">
        <f t="shared" si="1"/>
        <v>8.1248480034124035E-2</v>
      </c>
      <c r="D8">
        <f t="shared" si="2"/>
        <v>0.91875151996587601</v>
      </c>
      <c r="E8" s="2">
        <f t="shared" si="4"/>
        <v>0.91875151996587601</v>
      </c>
      <c r="F8">
        <f t="shared" si="3"/>
        <v>-8.4739574071832163E-2</v>
      </c>
    </row>
    <row r="9" spans="1:11">
      <c r="A9" s="1">
        <v>28</v>
      </c>
      <c r="B9" s="1">
        <v>0</v>
      </c>
      <c r="C9">
        <f t="shared" si="1"/>
        <v>9.9422183139555684E-2</v>
      </c>
      <c r="D9">
        <f t="shared" si="2"/>
        <v>0.90057781686044436</v>
      </c>
      <c r="E9" s="2">
        <f t="shared" si="4"/>
        <v>0.90057781686044436</v>
      </c>
      <c r="F9">
        <f t="shared" si="3"/>
        <v>-0.10471870292985816</v>
      </c>
    </row>
    <row r="10" spans="1:11">
      <c r="A10" s="1">
        <v>28</v>
      </c>
      <c r="B10" s="1">
        <v>0</v>
      </c>
      <c r="C10">
        <f t="shared" si="1"/>
        <v>9.9422183139555684E-2</v>
      </c>
      <c r="D10">
        <f t="shared" si="2"/>
        <v>0.90057781686044436</v>
      </c>
      <c r="E10" s="2">
        <f t="shared" si="4"/>
        <v>0.90057781686044436</v>
      </c>
      <c r="F10">
        <f t="shared" si="3"/>
        <v>-0.10471870292985816</v>
      </c>
    </row>
    <row r="11" spans="1:11">
      <c r="A11" s="1">
        <v>29</v>
      </c>
      <c r="B11" s="1">
        <v>0</v>
      </c>
      <c r="C11">
        <f t="shared" si="1"/>
        <v>0.1098044423242267</v>
      </c>
      <c r="D11">
        <f t="shared" si="2"/>
        <v>0.8901955576757733</v>
      </c>
      <c r="E11" s="2">
        <f t="shared" si="4"/>
        <v>0.8901955576757733</v>
      </c>
      <c r="F11">
        <f t="shared" si="3"/>
        <v>-0.11631411266696466</v>
      </c>
    </row>
    <row r="12" spans="1:11">
      <c r="A12" s="1">
        <v>30</v>
      </c>
      <c r="B12" s="1">
        <v>0</v>
      </c>
      <c r="C12">
        <f t="shared" si="1"/>
        <v>0.1211250604354117</v>
      </c>
      <c r="D12">
        <f t="shared" si="2"/>
        <v>0.87887493956458829</v>
      </c>
      <c r="E12" s="2">
        <f t="shared" si="4"/>
        <v>0.87887493956458829</v>
      </c>
      <c r="F12">
        <f t="shared" si="3"/>
        <v>-0.12911266722732742</v>
      </c>
    </row>
    <row r="13" spans="1:11">
      <c r="A13" s="1">
        <v>30</v>
      </c>
      <c r="B13" s="1">
        <v>0</v>
      </c>
      <c r="C13">
        <f t="shared" si="1"/>
        <v>0.1211250604354117</v>
      </c>
      <c r="D13">
        <f t="shared" si="2"/>
        <v>0.87887493956458829</v>
      </c>
      <c r="E13" s="2">
        <f t="shared" si="4"/>
        <v>0.87887493956458829</v>
      </c>
      <c r="F13">
        <f t="shared" si="3"/>
        <v>-0.12911266722732742</v>
      </c>
    </row>
    <row r="14" spans="1:11">
      <c r="A14" s="1">
        <v>30</v>
      </c>
      <c r="B14" s="1">
        <v>0</v>
      </c>
      <c r="C14">
        <f t="shared" si="1"/>
        <v>0.1211250604354117</v>
      </c>
      <c r="D14">
        <f t="shared" si="2"/>
        <v>0.87887493956458829</v>
      </c>
      <c r="E14" s="2">
        <f t="shared" si="4"/>
        <v>0.87887493956458829</v>
      </c>
      <c r="F14">
        <f t="shared" si="3"/>
        <v>-0.12911266722732742</v>
      </c>
    </row>
    <row r="15" spans="1:11">
      <c r="A15" s="1">
        <v>30</v>
      </c>
      <c r="B15" s="1">
        <v>0</v>
      </c>
      <c r="C15">
        <f t="shared" si="1"/>
        <v>0.1211250604354117</v>
      </c>
      <c r="D15">
        <f t="shared" si="2"/>
        <v>0.87887493956458829</v>
      </c>
      <c r="E15" s="2">
        <f t="shared" si="4"/>
        <v>0.87887493956458829</v>
      </c>
      <c r="F15">
        <f t="shared" si="3"/>
        <v>-0.12911266722732742</v>
      </c>
    </row>
    <row r="16" spans="1:11">
      <c r="A16" s="1">
        <v>30</v>
      </c>
      <c r="B16" s="1">
        <v>0</v>
      </c>
      <c r="C16">
        <f t="shared" si="1"/>
        <v>0.1211250604354117</v>
      </c>
      <c r="D16">
        <f t="shared" si="2"/>
        <v>0.87887493956458829</v>
      </c>
      <c r="E16" s="2">
        <f t="shared" si="4"/>
        <v>0.87887493956458829</v>
      </c>
      <c r="F16">
        <f t="shared" si="3"/>
        <v>-0.12911266722732742</v>
      </c>
    </row>
    <row r="17" spans="1:6">
      <c r="A17" s="1">
        <v>30</v>
      </c>
      <c r="B17" s="1">
        <v>1</v>
      </c>
      <c r="C17">
        <f t="shared" si="1"/>
        <v>0.1211250604354117</v>
      </c>
      <c r="D17">
        <f t="shared" si="2"/>
        <v>0.12112506043541171</v>
      </c>
      <c r="E17" s="2">
        <f t="shared" si="4"/>
        <v>0.1211250604354117</v>
      </c>
      <c r="F17">
        <f t="shared" si="3"/>
        <v>-2.110931709820564</v>
      </c>
    </row>
    <row r="18" spans="1:6">
      <c r="A18" s="1">
        <v>32</v>
      </c>
      <c r="B18" s="1">
        <v>0</v>
      </c>
      <c r="C18">
        <f t="shared" si="1"/>
        <v>0.14679324942957198</v>
      </c>
      <c r="D18">
        <f t="shared" si="2"/>
        <v>0.85320675057042805</v>
      </c>
      <c r="E18" s="2">
        <f t="shared" si="4"/>
        <v>0.85320675057042805</v>
      </c>
      <c r="F18">
        <f t="shared" si="3"/>
        <v>-0.15875338035526185</v>
      </c>
    </row>
    <row r="19" spans="1:6">
      <c r="A19" s="1">
        <v>32</v>
      </c>
      <c r="B19" s="1">
        <v>0</v>
      </c>
      <c r="C19">
        <f t="shared" si="1"/>
        <v>0.14679324942957198</v>
      </c>
      <c r="D19">
        <f t="shared" si="2"/>
        <v>0.85320675057042805</v>
      </c>
      <c r="E19" s="2">
        <f t="shared" si="4"/>
        <v>0.85320675057042805</v>
      </c>
      <c r="F19">
        <f t="shared" si="3"/>
        <v>-0.15875338035526185</v>
      </c>
    </row>
    <row r="20" spans="1:6">
      <c r="A20" s="1">
        <v>33</v>
      </c>
      <c r="B20" s="1">
        <v>0</v>
      </c>
      <c r="C20">
        <f t="shared" si="1"/>
        <v>0.16123662457141028</v>
      </c>
      <c r="D20">
        <f t="shared" si="2"/>
        <v>0.8387633754285897</v>
      </c>
      <c r="E20" s="2">
        <f t="shared" si="4"/>
        <v>0.8387633754285897</v>
      </c>
      <c r="F20">
        <f t="shared" si="3"/>
        <v>-0.17582664396367587</v>
      </c>
    </row>
    <row r="21" spans="1:6">
      <c r="A21" s="1">
        <v>33</v>
      </c>
      <c r="B21" s="1">
        <v>0</v>
      </c>
      <c r="C21">
        <f t="shared" si="1"/>
        <v>0.16123662457141028</v>
      </c>
      <c r="D21">
        <f t="shared" si="2"/>
        <v>0.8387633754285897</v>
      </c>
      <c r="E21" s="2">
        <f t="shared" si="4"/>
        <v>0.8387633754285897</v>
      </c>
      <c r="F21">
        <f t="shared" si="3"/>
        <v>-0.17582664396367587</v>
      </c>
    </row>
    <row r="22" spans="1:6">
      <c r="A22" s="1">
        <v>34</v>
      </c>
      <c r="B22" s="1">
        <v>0</v>
      </c>
      <c r="C22">
        <f t="shared" si="1"/>
        <v>0.1768066281097061</v>
      </c>
      <c r="D22">
        <f t="shared" si="2"/>
        <v>0.82319337189029396</v>
      </c>
      <c r="E22" s="2">
        <f t="shared" si="4"/>
        <v>0.82319337189029396</v>
      </c>
      <c r="F22">
        <f t="shared" si="3"/>
        <v>-0.19456414613429643</v>
      </c>
    </row>
    <row r="23" spans="1:6">
      <c r="A23" s="1">
        <v>34</v>
      </c>
      <c r="B23" s="1">
        <v>0</v>
      </c>
      <c r="C23">
        <f t="shared" si="1"/>
        <v>0.1768066281097061</v>
      </c>
      <c r="D23">
        <f t="shared" si="2"/>
        <v>0.82319337189029396</v>
      </c>
      <c r="E23" s="2">
        <f t="shared" si="4"/>
        <v>0.82319337189029396</v>
      </c>
      <c r="F23">
        <f t="shared" si="3"/>
        <v>-0.19456414613429643</v>
      </c>
    </row>
    <row r="24" spans="1:6">
      <c r="A24" s="1">
        <v>34</v>
      </c>
      <c r="B24" s="1">
        <v>1</v>
      </c>
      <c r="C24">
        <f t="shared" si="1"/>
        <v>0.1768066281097061</v>
      </c>
      <c r="D24">
        <f t="shared" si="2"/>
        <v>0.17680662810970604</v>
      </c>
      <c r="E24" s="2">
        <f t="shared" si="4"/>
        <v>0.1768066281097061</v>
      </c>
      <c r="F24">
        <f t="shared" si="3"/>
        <v>-1.7326986401730082</v>
      </c>
    </row>
    <row r="25" spans="1:6">
      <c r="A25" s="1">
        <v>34</v>
      </c>
      <c r="B25" s="1">
        <v>0</v>
      </c>
      <c r="C25">
        <f t="shared" si="1"/>
        <v>0.1768066281097061</v>
      </c>
      <c r="D25">
        <f t="shared" si="2"/>
        <v>0.82319337189029396</v>
      </c>
      <c r="E25" s="2">
        <f t="shared" si="4"/>
        <v>0.82319337189029396</v>
      </c>
      <c r="F25">
        <f t="shared" si="3"/>
        <v>-0.19456414613429643</v>
      </c>
    </row>
    <row r="26" spans="1:6">
      <c r="A26" s="1">
        <v>34</v>
      </c>
      <c r="B26" s="1">
        <v>0</v>
      </c>
      <c r="C26">
        <f t="shared" si="1"/>
        <v>0.1768066281097061</v>
      </c>
      <c r="D26">
        <f t="shared" si="2"/>
        <v>0.82319337189029396</v>
      </c>
      <c r="E26" s="2">
        <f t="shared" si="4"/>
        <v>0.82319337189029396</v>
      </c>
      <c r="F26">
        <f t="shared" si="3"/>
        <v>-0.19456414613429643</v>
      </c>
    </row>
    <row r="27" spans="1:6">
      <c r="A27" s="1">
        <v>35</v>
      </c>
      <c r="B27" s="1">
        <v>0</v>
      </c>
      <c r="C27">
        <f t="shared" si="1"/>
        <v>0.19353324687151935</v>
      </c>
      <c r="D27">
        <f t="shared" si="2"/>
        <v>0.8064667531284806</v>
      </c>
      <c r="E27" s="2">
        <f t="shared" si="4"/>
        <v>0.8064667531284806</v>
      </c>
      <c r="F27">
        <f t="shared" si="3"/>
        <v>-0.21509260591385662</v>
      </c>
    </row>
    <row r="28" spans="1:6">
      <c r="A28" s="1">
        <v>35</v>
      </c>
      <c r="B28" s="1">
        <v>0</v>
      </c>
      <c r="C28">
        <f t="shared" si="1"/>
        <v>0.19353324687151935</v>
      </c>
      <c r="D28">
        <f t="shared" si="2"/>
        <v>0.8064667531284806</v>
      </c>
      <c r="E28" s="2">
        <f t="shared" si="4"/>
        <v>0.8064667531284806</v>
      </c>
      <c r="F28">
        <f t="shared" si="3"/>
        <v>-0.21509260591385662</v>
      </c>
    </row>
    <row r="29" spans="1:6">
      <c r="A29" s="1">
        <v>36</v>
      </c>
      <c r="B29" s="1">
        <v>0</v>
      </c>
      <c r="C29">
        <f t="shared" si="1"/>
        <v>0.21143583291899465</v>
      </c>
      <c r="D29">
        <f t="shared" si="2"/>
        <v>0.7885641670810053</v>
      </c>
      <c r="E29" s="2">
        <f t="shared" si="4"/>
        <v>0.7885641670810053</v>
      </c>
      <c r="F29">
        <f t="shared" si="3"/>
        <v>-0.23754149722047568</v>
      </c>
    </row>
    <row r="30" spans="1:6">
      <c r="A30" s="1">
        <v>36</v>
      </c>
      <c r="B30" s="1">
        <v>1</v>
      </c>
      <c r="C30">
        <f t="shared" si="1"/>
        <v>0.21143583291899465</v>
      </c>
      <c r="D30">
        <f t="shared" si="2"/>
        <v>0.2114358329189947</v>
      </c>
      <c r="E30" s="2">
        <f t="shared" si="4"/>
        <v>0.21143583291899465</v>
      </c>
      <c r="F30">
        <f t="shared" si="3"/>
        <v>-1.553833716981925</v>
      </c>
    </row>
    <row r="31" spans="1:6">
      <c r="A31" s="1">
        <v>36</v>
      </c>
      <c r="B31" s="1">
        <v>0</v>
      </c>
      <c r="C31">
        <f t="shared" si="1"/>
        <v>0.21143583291899465</v>
      </c>
      <c r="D31">
        <f t="shared" si="2"/>
        <v>0.7885641670810053</v>
      </c>
      <c r="E31" s="2">
        <f t="shared" si="4"/>
        <v>0.7885641670810053</v>
      </c>
      <c r="F31">
        <f t="shared" si="3"/>
        <v>-0.23754149722047568</v>
      </c>
    </row>
    <row r="32" spans="1:6">
      <c r="A32" s="1">
        <v>37</v>
      </c>
      <c r="B32" s="1">
        <v>0</v>
      </c>
      <c r="C32">
        <f t="shared" si="1"/>
        <v>0.23052110913512747</v>
      </c>
      <c r="D32">
        <f t="shared" si="2"/>
        <v>0.76947889086487253</v>
      </c>
      <c r="E32" s="2">
        <f t="shared" si="4"/>
        <v>0.76947889086487253</v>
      </c>
      <c r="F32">
        <f t="shared" si="3"/>
        <v>-0.26204175835384452</v>
      </c>
    </row>
    <row r="33" spans="1:6">
      <c r="A33" s="1">
        <v>37</v>
      </c>
      <c r="B33" s="1">
        <v>1</v>
      </c>
      <c r="C33">
        <f t="shared" si="1"/>
        <v>0.23052110913512747</v>
      </c>
      <c r="D33">
        <f t="shared" si="2"/>
        <v>0.23052110913512747</v>
      </c>
      <c r="E33" s="2">
        <f t="shared" si="4"/>
        <v>0.23052110913512747</v>
      </c>
      <c r="F33">
        <f t="shared" si="3"/>
        <v>-1.4674128409766629</v>
      </c>
    </row>
    <row r="34" spans="1:6">
      <c r="A34" s="1">
        <v>37</v>
      </c>
      <c r="B34" s="1">
        <v>0</v>
      </c>
      <c r="C34">
        <f t="shared" si="1"/>
        <v>0.23052110913512747</v>
      </c>
      <c r="D34">
        <f t="shared" si="2"/>
        <v>0.76947889086487253</v>
      </c>
      <c r="E34" s="2">
        <f t="shared" si="4"/>
        <v>0.76947889086487253</v>
      </c>
      <c r="F34">
        <f t="shared" si="3"/>
        <v>-0.26204175835384452</v>
      </c>
    </row>
    <row r="35" spans="1:6">
      <c r="A35" s="1">
        <v>38</v>
      </c>
      <c r="B35" s="1">
        <v>0</v>
      </c>
      <c r="C35">
        <f t="shared" si="1"/>
        <v>0.25078125117792671</v>
      </c>
      <c r="D35">
        <f t="shared" si="2"/>
        <v>0.74921874882207329</v>
      </c>
      <c r="E35" s="2">
        <f t="shared" si="4"/>
        <v>0.74921874882207329</v>
      </c>
      <c r="F35">
        <f t="shared" si="3"/>
        <v>-0.2887242836024313</v>
      </c>
    </row>
    <row r="36" spans="1:6">
      <c r="A36" s="1">
        <v>38</v>
      </c>
      <c r="B36" s="1">
        <v>0</v>
      </c>
      <c r="C36">
        <f t="shared" si="1"/>
        <v>0.25078125117792671</v>
      </c>
      <c r="D36">
        <f t="shared" si="2"/>
        <v>0.74921874882207329</v>
      </c>
      <c r="E36" s="2">
        <f t="shared" si="4"/>
        <v>0.74921874882207329</v>
      </c>
      <c r="F36">
        <f t="shared" si="3"/>
        <v>-0.2887242836024313</v>
      </c>
    </row>
    <row r="37" spans="1:6">
      <c r="A37" s="1">
        <v>39</v>
      </c>
      <c r="B37" s="1">
        <v>0</v>
      </c>
      <c r="C37">
        <f t="shared" si="1"/>
        <v>0.27219215237564448</v>
      </c>
      <c r="D37">
        <f t="shared" si="2"/>
        <v>0.72780784762435546</v>
      </c>
      <c r="E37" s="2">
        <f t="shared" si="4"/>
        <v>0.72780784762435546</v>
      </c>
      <c r="F37">
        <f t="shared" si="3"/>
        <v>-0.31771821119615423</v>
      </c>
    </row>
    <row r="38" spans="1:6">
      <c r="A38" s="1">
        <v>39</v>
      </c>
      <c r="B38" s="1">
        <v>1</v>
      </c>
      <c r="C38">
        <f t="shared" si="1"/>
        <v>0.27219215237564448</v>
      </c>
      <c r="D38">
        <f t="shared" si="2"/>
        <v>0.27219215237564454</v>
      </c>
      <c r="E38" s="2">
        <f t="shared" si="4"/>
        <v>0.27219215237564448</v>
      </c>
      <c r="F38">
        <f t="shared" si="3"/>
        <v>-1.3012470195417096</v>
      </c>
    </row>
    <row r="39" spans="1:6">
      <c r="A39" s="1">
        <v>40</v>
      </c>
      <c r="B39" s="1">
        <v>0</v>
      </c>
      <c r="C39">
        <f t="shared" si="1"/>
        <v>0.29471198971848944</v>
      </c>
      <c r="D39">
        <f t="shared" si="2"/>
        <v>0.70528801028151056</v>
      </c>
      <c r="E39" s="2">
        <f t="shared" si="4"/>
        <v>0.70528801028151056</v>
      </c>
      <c r="F39">
        <f t="shared" si="3"/>
        <v>-0.34914903437157641</v>
      </c>
    </row>
    <row r="40" spans="1:6">
      <c r="A40" s="1">
        <v>40</v>
      </c>
      <c r="B40" s="1">
        <v>1</v>
      </c>
      <c r="C40">
        <f t="shared" si="1"/>
        <v>0.29471198971848944</v>
      </c>
      <c r="D40">
        <f t="shared" si="2"/>
        <v>0.29471198971848944</v>
      </c>
      <c r="E40" s="2">
        <f t="shared" si="4"/>
        <v>0.29471198971848944</v>
      </c>
      <c r="F40">
        <f t="shared" si="3"/>
        <v>-1.2217567055785006</v>
      </c>
    </row>
    <row r="41" spans="1:6">
      <c r="A41" s="1">
        <v>41</v>
      </c>
      <c r="B41" s="1">
        <v>0</v>
      </c>
      <c r="C41">
        <f t="shared" si="1"/>
        <v>0.31828021345837071</v>
      </c>
      <c r="D41">
        <f t="shared" si="2"/>
        <v>0.68171978654162935</v>
      </c>
      <c r="E41" s="2">
        <f t="shared" si="4"/>
        <v>0.68171978654162935</v>
      </c>
      <c r="F41">
        <f t="shared" si="3"/>
        <v>-0.38313657574251608</v>
      </c>
    </row>
    <row r="42" spans="1:6">
      <c r="A42" s="1">
        <v>41</v>
      </c>
      <c r="B42" s="1">
        <v>0</v>
      </c>
      <c r="C42">
        <f t="shared" si="1"/>
        <v>0.31828021345837071</v>
      </c>
      <c r="D42">
        <f t="shared" si="2"/>
        <v>0.68171978654162935</v>
      </c>
      <c r="E42" s="2">
        <f t="shared" si="4"/>
        <v>0.68171978654162935</v>
      </c>
      <c r="F42">
        <f t="shared" si="3"/>
        <v>-0.38313657574251608</v>
      </c>
    </row>
    <row r="43" spans="1:6">
      <c r="A43" s="1">
        <v>42</v>
      </c>
      <c r="B43" s="1">
        <v>0</v>
      </c>
      <c r="C43">
        <f t="shared" si="1"/>
        <v>0.34281707761145336</v>
      </c>
      <c r="D43">
        <f t="shared" si="2"/>
        <v>0.65718292238854659</v>
      </c>
      <c r="E43" s="2">
        <f t="shared" si="4"/>
        <v>0.65718292238854659</v>
      </c>
      <c r="F43">
        <f t="shared" si="3"/>
        <v>-0.41979287856665282</v>
      </c>
    </row>
    <row r="44" spans="1:6">
      <c r="A44" s="1">
        <v>42</v>
      </c>
      <c r="B44" s="1">
        <v>0</v>
      </c>
      <c r="C44">
        <f t="shared" si="1"/>
        <v>0.34281707761145336</v>
      </c>
      <c r="D44">
        <f t="shared" si="2"/>
        <v>0.65718292238854659</v>
      </c>
      <c r="E44" s="2">
        <f t="shared" si="4"/>
        <v>0.65718292238854659</v>
      </c>
      <c r="F44">
        <f t="shared" si="3"/>
        <v>-0.41979287856665282</v>
      </c>
    </row>
    <row r="45" spans="1:6">
      <c r="A45" s="1">
        <v>42</v>
      </c>
      <c r="B45" s="1">
        <v>0</v>
      </c>
      <c r="C45">
        <f t="shared" si="1"/>
        <v>0.34281707761145336</v>
      </c>
      <c r="D45">
        <f t="shared" si="2"/>
        <v>0.65718292238854659</v>
      </c>
      <c r="E45" s="2">
        <f t="shared" si="4"/>
        <v>0.65718292238854659</v>
      </c>
      <c r="F45">
        <f t="shared" si="3"/>
        <v>-0.41979287856665282</v>
      </c>
    </row>
    <row r="46" spans="1:6">
      <c r="A46" s="1">
        <v>42</v>
      </c>
      <c r="B46" s="1">
        <v>1</v>
      </c>
      <c r="C46">
        <f t="shared" si="1"/>
        <v>0.34281707761145336</v>
      </c>
      <c r="D46">
        <f t="shared" si="2"/>
        <v>0.34281707761145341</v>
      </c>
      <c r="E46" s="2">
        <f t="shared" si="4"/>
        <v>0.34281707761145336</v>
      </c>
      <c r="F46">
        <f t="shared" si="3"/>
        <v>-1.070558275496315</v>
      </c>
    </row>
    <row r="47" spans="1:6">
      <c r="A47" s="1">
        <v>43</v>
      </c>
      <c r="B47" s="1">
        <v>0</v>
      </c>
      <c r="C47">
        <f t="shared" si="1"/>
        <v>0.36822381214945393</v>
      </c>
      <c r="D47">
        <f t="shared" si="2"/>
        <v>0.63177618785054612</v>
      </c>
      <c r="E47" s="2">
        <f t="shared" si="4"/>
        <v>0.63177618785054612</v>
      </c>
      <c r="F47">
        <f t="shared" si="3"/>
        <v>-0.45922008070310083</v>
      </c>
    </row>
    <row r="48" spans="1:6">
      <c r="A48" s="1">
        <v>43</v>
      </c>
      <c r="B48" s="1">
        <v>0</v>
      </c>
      <c r="C48">
        <f t="shared" si="1"/>
        <v>0.36822381214945393</v>
      </c>
      <c r="D48">
        <f t="shared" si="2"/>
        <v>0.63177618785054612</v>
      </c>
      <c r="E48" s="2">
        <f t="shared" si="4"/>
        <v>0.63177618785054612</v>
      </c>
      <c r="F48">
        <f t="shared" si="3"/>
        <v>-0.45922008070310083</v>
      </c>
    </row>
    <row r="49" spans="1:6">
      <c r="A49" s="1">
        <v>43</v>
      </c>
      <c r="B49" s="1">
        <v>1</v>
      </c>
      <c r="C49">
        <f t="shared" si="1"/>
        <v>0.36822381214945393</v>
      </c>
      <c r="D49">
        <f t="shared" si="2"/>
        <v>0.36822381214945388</v>
      </c>
      <c r="E49" s="2">
        <f t="shared" si="4"/>
        <v>0.36822381214945393</v>
      </c>
      <c r="F49">
        <f t="shared" si="3"/>
        <v>-0.99906434049413162</v>
      </c>
    </row>
    <row r="50" spans="1:6">
      <c r="A50" s="1">
        <v>44</v>
      </c>
      <c r="B50" s="1">
        <v>0</v>
      </c>
      <c r="C50">
        <f t="shared" si="1"/>
        <v>0.39438350923205151</v>
      </c>
      <c r="D50">
        <f t="shared" si="2"/>
        <v>0.60561649076794843</v>
      </c>
      <c r="E50" s="2">
        <f t="shared" si="4"/>
        <v>0.60561649076794843</v>
      </c>
      <c r="F50">
        <f t="shared" si="3"/>
        <v>-0.5015083467673741</v>
      </c>
    </row>
    <row r="51" spans="1:6">
      <c r="A51" s="1">
        <v>44</v>
      </c>
      <c r="B51" s="1">
        <v>0</v>
      </c>
      <c r="C51">
        <f t="shared" si="1"/>
        <v>0.39438350923205151</v>
      </c>
      <c r="D51">
        <f t="shared" si="2"/>
        <v>0.60561649076794843</v>
      </c>
      <c r="E51" s="2">
        <f t="shared" si="4"/>
        <v>0.60561649076794843</v>
      </c>
      <c r="F51">
        <f t="shared" si="3"/>
        <v>-0.5015083467673741</v>
      </c>
    </row>
    <row r="52" spans="1:6">
      <c r="A52" s="1">
        <v>44</v>
      </c>
      <c r="B52" s="1">
        <v>1</v>
      </c>
      <c r="C52">
        <f t="shared" si="1"/>
        <v>0.39438350923205151</v>
      </c>
      <c r="D52">
        <f t="shared" si="2"/>
        <v>0.39438350923205157</v>
      </c>
      <c r="E52" s="2">
        <f t="shared" si="4"/>
        <v>0.39438350923205151</v>
      </c>
      <c r="F52">
        <f t="shared" si="3"/>
        <v>-0.93043146941977362</v>
      </c>
    </row>
    <row r="53" spans="1:6">
      <c r="A53" s="1">
        <v>44</v>
      </c>
      <c r="B53" s="1">
        <v>1</v>
      </c>
      <c r="C53">
        <f t="shared" si="1"/>
        <v>0.39438350923205151</v>
      </c>
      <c r="D53">
        <f t="shared" si="2"/>
        <v>0.39438350923205157</v>
      </c>
      <c r="E53" s="2">
        <f t="shared" si="4"/>
        <v>0.39438350923205151</v>
      </c>
      <c r="F53">
        <f t="shared" si="3"/>
        <v>-0.93043146941977362</v>
      </c>
    </row>
    <row r="54" spans="1:6">
      <c r="A54" s="1">
        <v>45</v>
      </c>
      <c r="B54" s="1">
        <v>0</v>
      </c>
      <c r="C54">
        <f t="shared" si="1"/>
        <v>0.42116275631681915</v>
      </c>
      <c r="D54">
        <f t="shared" si="2"/>
        <v>0.57883724368318079</v>
      </c>
      <c r="E54" s="2">
        <f t="shared" si="4"/>
        <v>0.57883724368318079</v>
      </c>
      <c r="F54">
        <f t="shared" si="3"/>
        <v>-0.5467339399176484</v>
      </c>
    </row>
    <row r="55" spans="1:6">
      <c r="A55" s="1">
        <v>45</v>
      </c>
      <c r="B55" s="1">
        <v>1</v>
      </c>
      <c r="C55">
        <f t="shared" si="1"/>
        <v>0.42116275631681915</v>
      </c>
      <c r="D55">
        <f t="shared" si="2"/>
        <v>0.42116275631681921</v>
      </c>
      <c r="E55" s="2">
        <f t="shared" si="4"/>
        <v>0.42116275631681915</v>
      </c>
      <c r="F55">
        <f t="shared" si="3"/>
        <v>-0.86473592543141753</v>
      </c>
    </row>
    <row r="56" spans="1:6">
      <c r="A56" s="1">
        <v>46</v>
      </c>
      <c r="B56" s="1">
        <v>0</v>
      </c>
      <c r="C56">
        <f t="shared" si="1"/>
        <v>0.44841400090959982</v>
      </c>
      <c r="D56">
        <f t="shared" si="2"/>
        <v>0.55158599909040018</v>
      </c>
      <c r="E56" s="2">
        <f t="shared" si="4"/>
        <v>0.55158599909040018</v>
      </c>
      <c r="F56">
        <f t="shared" si="3"/>
        <v>-0.59495751574480849</v>
      </c>
    </row>
    <row r="57" spans="1:6">
      <c r="A57" s="1">
        <v>46</v>
      </c>
      <c r="B57" s="1">
        <v>1</v>
      </c>
      <c r="C57">
        <f t="shared" si="1"/>
        <v>0.44841400090959982</v>
      </c>
      <c r="D57">
        <f t="shared" si="2"/>
        <v>0.44841400090959982</v>
      </c>
      <c r="E57" s="2">
        <f t="shared" si="4"/>
        <v>0.44841400090959982</v>
      </c>
      <c r="F57">
        <f t="shared" si="3"/>
        <v>-0.802038364119946</v>
      </c>
    </row>
    <row r="58" spans="1:6">
      <c r="A58" s="1">
        <v>47</v>
      </c>
      <c r="B58" s="1">
        <v>0</v>
      </c>
      <c r="C58">
        <f t="shared" si="1"/>
        <v>0.4759785792249841</v>
      </c>
      <c r="D58">
        <f t="shared" si="2"/>
        <v>0.5240214207750159</v>
      </c>
      <c r="E58" s="2">
        <f t="shared" si="4"/>
        <v>0.5240214207750159</v>
      </c>
      <c r="F58">
        <f t="shared" si="3"/>
        <v>-0.64622271615499904</v>
      </c>
    </row>
    <row r="59" spans="1:6">
      <c r="A59" s="1">
        <v>47</v>
      </c>
      <c r="B59" s="1">
        <v>0</v>
      </c>
      <c r="C59">
        <f t="shared" si="1"/>
        <v>0.4759785792249841</v>
      </c>
      <c r="D59">
        <f t="shared" si="2"/>
        <v>0.5240214207750159</v>
      </c>
      <c r="E59" s="2">
        <f t="shared" si="4"/>
        <v>0.5240214207750159</v>
      </c>
      <c r="F59">
        <f t="shared" si="3"/>
        <v>-0.64622271615499904</v>
      </c>
    </row>
    <row r="60" spans="1:6">
      <c r="A60" s="1">
        <v>47</v>
      </c>
      <c r="B60" s="1">
        <v>1</v>
      </c>
      <c r="C60">
        <f t="shared" si="1"/>
        <v>0.4759785792249841</v>
      </c>
      <c r="D60">
        <f t="shared" si="2"/>
        <v>0.4759785792249841</v>
      </c>
      <c r="E60" s="2">
        <f t="shared" si="4"/>
        <v>0.4759785792249841</v>
      </c>
      <c r="F60">
        <f t="shared" si="3"/>
        <v>-0.7423824273915054</v>
      </c>
    </row>
    <row r="61" spans="1:6">
      <c r="A61" s="1">
        <v>48</v>
      </c>
      <c r="B61" s="1">
        <v>0</v>
      </c>
      <c r="C61">
        <f t="shared" si="1"/>
        <v>0.5036902894663623</v>
      </c>
      <c r="D61">
        <f t="shared" si="2"/>
        <v>0.4963097105336377</v>
      </c>
      <c r="E61" s="2">
        <f t="shared" si="4"/>
        <v>0.4963097105336377</v>
      </c>
      <c r="F61">
        <f t="shared" si="3"/>
        <v>-0.70055513072555131</v>
      </c>
    </row>
    <row r="62" spans="1:6">
      <c r="A62" s="1">
        <v>48</v>
      </c>
      <c r="B62" s="1">
        <v>1</v>
      </c>
      <c r="C62">
        <f t="shared" si="1"/>
        <v>0.5036902894663623</v>
      </c>
      <c r="D62">
        <f t="shared" si="2"/>
        <v>0.5036902894663623</v>
      </c>
      <c r="E62" s="2">
        <f t="shared" si="4"/>
        <v>0.5036902894663623</v>
      </c>
      <c r="F62">
        <f t="shared" si="3"/>
        <v>-0.68579370482342628</v>
      </c>
    </row>
    <row r="63" spans="1:6">
      <c r="A63" s="1">
        <v>48</v>
      </c>
      <c r="B63" s="1">
        <v>1</v>
      </c>
      <c r="C63">
        <f t="shared" si="1"/>
        <v>0.5036902894663623</v>
      </c>
      <c r="D63">
        <f t="shared" si="2"/>
        <v>0.5036902894663623</v>
      </c>
      <c r="E63" s="2">
        <f t="shared" si="4"/>
        <v>0.5036902894663623</v>
      </c>
      <c r="F63">
        <f t="shared" si="3"/>
        <v>-0.68579370482342628</v>
      </c>
    </row>
    <row r="64" spans="1:6">
      <c r="A64" s="1">
        <v>49</v>
      </c>
      <c r="B64" s="1">
        <v>0</v>
      </c>
      <c r="C64">
        <f t="shared" si="1"/>
        <v>0.53137934567307787</v>
      </c>
      <c r="D64">
        <f t="shared" si="2"/>
        <v>0.46862065432692213</v>
      </c>
      <c r="E64" s="2">
        <f t="shared" si="4"/>
        <v>0.46862065432692213</v>
      </c>
      <c r="F64">
        <f t="shared" si="3"/>
        <v>-0.75796167721115504</v>
      </c>
    </row>
    <row r="65" spans="1:6">
      <c r="A65" s="1">
        <v>49</v>
      </c>
      <c r="B65" s="1">
        <v>0</v>
      </c>
      <c r="C65">
        <f t="shared" si="1"/>
        <v>0.53137934567307787</v>
      </c>
      <c r="D65">
        <f t="shared" si="2"/>
        <v>0.46862065432692213</v>
      </c>
      <c r="E65" s="2">
        <f t="shared" si="4"/>
        <v>0.46862065432692213</v>
      </c>
      <c r="F65">
        <f t="shared" si="3"/>
        <v>-0.75796167721115504</v>
      </c>
    </row>
    <row r="66" spans="1:6">
      <c r="A66" s="1">
        <v>49</v>
      </c>
      <c r="B66" s="1">
        <v>1</v>
      </c>
      <c r="C66">
        <f t="shared" si="1"/>
        <v>0.53137934567307787</v>
      </c>
      <c r="D66">
        <f t="shared" si="2"/>
        <v>0.53137934567307787</v>
      </c>
      <c r="E66" s="2">
        <f t="shared" si="4"/>
        <v>0.53137934567307787</v>
      </c>
      <c r="F66">
        <f t="shared" si="3"/>
        <v>-0.63227911417039873</v>
      </c>
    </row>
    <row r="67" spans="1:6">
      <c r="A67" s="1">
        <v>50</v>
      </c>
      <c r="B67" s="1">
        <v>0</v>
      </c>
      <c r="C67">
        <f t="shared" ref="C67:C101" si="5">EXP($I$2+$J$2*A67)/(1+EXP($I$2+$J$2*A67))</f>
        <v>0.55887651559533436</v>
      </c>
      <c r="D67">
        <f t="shared" ref="D67:D101" si="6">1-ABS(B67-C67)</f>
        <v>0.44112348440466564</v>
      </c>
      <c r="E67" s="2">
        <f t="shared" si="4"/>
        <v>0.44112348440466564</v>
      </c>
      <c r="F67">
        <f t="shared" ref="F67:F101" si="7">LN(E67)</f>
        <v>-0.8184304327428672</v>
      </c>
    </row>
    <row r="68" spans="1:6">
      <c r="A68" s="1">
        <v>50</v>
      </c>
      <c r="B68" s="1">
        <v>1</v>
      </c>
      <c r="C68">
        <f t="shared" si="5"/>
        <v>0.55887651559533436</v>
      </c>
      <c r="D68">
        <f t="shared" si="6"/>
        <v>0.55887651559533436</v>
      </c>
      <c r="E68" s="2">
        <f t="shared" si="4"/>
        <v>0.55887651559533436</v>
      </c>
      <c r="F68">
        <f t="shared" si="7"/>
        <v>-0.58182673256348005</v>
      </c>
    </row>
    <row r="69" spans="1:6">
      <c r="A69" s="1">
        <v>51</v>
      </c>
      <c r="B69" s="1">
        <v>0</v>
      </c>
      <c r="C69">
        <f t="shared" si="5"/>
        <v>0.58601723001082984</v>
      </c>
      <c r="D69">
        <f t="shared" si="6"/>
        <v>0.41398276998917016</v>
      </c>
      <c r="E69" s="2">
        <f t="shared" si="4"/>
        <v>0.41398276998917016</v>
      </c>
      <c r="F69">
        <f t="shared" si="7"/>
        <v>-0.88193092440653853</v>
      </c>
    </row>
    <row r="70" spans="1:6">
      <c r="A70" s="1">
        <v>52</v>
      </c>
      <c r="B70" s="1">
        <v>0</v>
      </c>
      <c r="C70">
        <f t="shared" si="5"/>
        <v>0.6126454534013398</v>
      </c>
      <c r="D70">
        <f t="shared" si="6"/>
        <v>0.3873545465986602</v>
      </c>
      <c r="E70" s="2">
        <f t="shared" si="4"/>
        <v>0.3873545465986602</v>
      </c>
      <c r="F70">
        <f t="shared" si="7"/>
        <v>-0.94841486427165267</v>
      </c>
    </row>
    <row r="71" spans="1:6">
      <c r="A71" s="1">
        <v>52</v>
      </c>
      <c r="B71" s="1">
        <v>1</v>
      </c>
      <c r="C71">
        <f t="shared" si="5"/>
        <v>0.6126454534013398</v>
      </c>
      <c r="D71">
        <f t="shared" si="6"/>
        <v>0.6126454534013398</v>
      </c>
      <c r="E71" s="2">
        <f t="shared" ref="E71:E101" si="8">(C71^B71)*((1-C71)^(1-B71))</f>
        <v>0.6126454534013398</v>
      </c>
      <c r="F71">
        <f t="shared" si="7"/>
        <v>-0.48996888981500258</v>
      </c>
    </row>
    <row r="72" spans="1:6">
      <c r="A72" s="1">
        <v>53</v>
      </c>
      <c r="B72" s="1">
        <v>1</v>
      </c>
      <c r="C72">
        <f t="shared" si="5"/>
        <v>0.63861712663101655</v>
      </c>
      <c r="D72">
        <f t="shared" si="6"/>
        <v>0.63861712663101655</v>
      </c>
      <c r="E72" s="2">
        <f t="shared" si="8"/>
        <v>0.63861712663101655</v>
      </c>
      <c r="F72">
        <f t="shared" si="7"/>
        <v>-0.44845018003349291</v>
      </c>
    </row>
    <row r="73" spans="1:6">
      <c r="A73" s="1">
        <v>53</v>
      </c>
      <c r="B73" s="1">
        <v>1</v>
      </c>
      <c r="C73">
        <f t="shared" si="5"/>
        <v>0.63861712663101655</v>
      </c>
      <c r="D73">
        <f t="shared" si="6"/>
        <v>0.63861712663101655</v>
      </c>
      <c r="E73" s="2">
        <f t="shared" si="8"/>
        <v>0.63861712663101655</v>
      </c>
      <c r="F73">
        <f t="shared" si="7"/>
        <v>-0.44845018003349291</v>
      </c>
    </row>
    <row r="74" spans="1:6">
      <c r="A74" s="1">
        <v>54</v>
      </c>
      <c r="B74" s="1">
        <v>1</v>
      </c>
      <c r="C74">
        <f t="shared" si="5"/>
        <v>0.66380302849849815</v>
      </c>
      <c r="D74">
        <f t="shared" si="6"/>
        <v>0.66380302849849815</v>
      </c>
      <c r="E74" s="2">
        <f t="shared" si="8"/>
        <v>0.66380302849849815</v>
      </c>
      <c r="F74">
        <f t="shared" si="7"/>
        <v>-0.40976981734074969</v>
      </c>
    </row>
    <row r="75" spans="1:6">
      <c r="A75" s="1">
        <v>55</v>
      </c>
      <c r="B75" s="1">
        <v>0</v>
      </c>
      <c r="C75">
        <f t="shared" si="5"/>
        <v>0.68809095017420618</v>
      </c>
      <c r="D75">
        <f t="shared" si="6"/>
        <v>0.31190904982579382</v>
      </c>
      <c r="E75" s="2">
        <f t="shared" si="8"/>
        <v>0.31190904982579382</v>
      </c>
      <c r="F75">
        <f t="shared" si="7"/>
        <v>-1.1650436406376794</v>
      </c>
    </row>
    <row r="76" spans="1:6">
      <c r="A76" s="1">
        <v>55</v>
      </c>
      <c r="B76" s="1">
        <v>1</v>
      </c>
      <c r="C76">
        <f t="shared" si="5"/>
        <v>0.68809095017420618</v>
      </c>
      <c r="D76">
        <f t="shared" si="6"/>
        <v>0.68809095017420618</v>
      </c>
      <c r="E76" s="2">
        <f t="shared" si="8"/>
        <v>0.68809095017420618</v>
      </c>
      <c r="F76">
        <f t="shared" si="7"/>
        <v>-0.37383425476513665</v>
      </c>
    </row>
    <row r="77" spans="1:6">
      <c r="A77" s="1">
        <v>55</v>
      </c>
      <c r="B77" s="1">
        <v>1</v>
      </c>
      <c r="C77">
        <f t="shared" si="5"/>
        <v>0.68809095017420618</v>
      </c>
      <c r="D77">
        <f t="shared" si="6"/>
        <v>0.68809095017420618</v>
      </c>
      <c r="E77" s="2">
        <f t="shared" si="8"/>
        <v>0.68809095017420618</v>
      </c>
      <c r="F77">
        <f t="shared" si="7"/>
        <v>-0.37383425476513665</v>
      </c>
    </row>
    <row r="78" spans="1:6">
      <c r="A78" s="1">
        <v>56</v>
      </c>
      <c r="B78" s="1">
        <v>1</v>
      </c>
      <c r="C78">
        <f t="shared" si="5"/>
        <v>0.7113871289094702</v>
      </c>
      <c r="D78">
        <f t="shared" si="6"/>
        <v>0.7113871289094702</v>
      </c>
      <c r="E78" s="2">
        <f t="shared" si="8"/>
        <v>0.7113871289094702</v>
      </c>
      <c r="F78">
        <f t="shared" si="7"/>
        <v>-0.34053851225238596</v>
      </c>
    </row>
    <row r="79" spans="1:6">
      <c r="A79" s="1">
        <v>56</v>
      </c>
      <c r="B79" s="1">
        <v>1</v>
      </c>
      <c r="C79">
        <f t="shared" si="5"/>
        <v>0.7113871289094702</v>
      </c>
      <c r="D79">
        <f t="shared" si="6"/>
        <v>0.7113871289094702</v>
      </c>
      <c r="E79" s="2">
        <f t="shared" si="8"/>
        <v>0.7113871289094702</v>
      </c>
      <c r="F79">
        <f t="shared" si="7"/>
        <v>-0.34053851225238596</v>
      </c>
    </row>
    <row r="80" spans="1:6">
      <c r="A80" s="1">
        <v>56</v>
      </c>
      <c r="B80" s="1">
        <v>1</v>
      </c>
      <c r="C80">
        <f t="shared" si="5"/>
        <v>0.7113871289094702</v>
      </c>
      <c r="D80">
        <f t="shared" si="6"/>
        <v>0.7113871289094702</v>
      </c>
      <c r="E80" s="2">
        <f t="shared" si="8"/>
        <v>0.7113871289094702</v>
      </c>
      <c r="F80">
        <f t="shared" si="7"/>
        <v>-0.34053851225238596</v>
      </c>
    </row>
    <row r="81" spans="1:6">
      <c r="A81" s="1">
        <v>57</v>
      </c>
      <c r="B81" s="1">
        <v>0</v>
      </c>
      <c r="C81">
        <f t="shared" si="5"/>
        <v>0.73361693920402393</v>
      </c>
      <c r="D81">
        <f t="shared" si="6"/>
        <v>0.26638306079597607</v>
      </c>
      <c r="E81" s="2">
        <f t="shared" si="8"/>
        <v>0.26638306079597607</v>
      </c>
      <c r="F81">
        <f t="shared" si="7"/>
        <v>-1.3228199279382433</v>
      </c>
    </row>
    <row r="82" spans="1:6">
      <c r="A82" s="1">
        <v>57</v>
      </c>
      <c r="B82" s="1">
        <v>0</v>
      </c>
      <c r="C82">
        <f t="shared" si="5"/>
        <v>0.73361693920402393</v>
      </c>
      <c r="D82">
        <f t="shared" si="6"/>
        <v>0.26638306079597607</v>
      </c>
      <c r="E82" s="2">
        <f t="shared" si="8"/>
        <v>0.26638306079597607</v>
      </c>
      <c r="F82">
        <f t="shared" si="7"/>
        <v>-1.3228199279382433</v>
      </c>
    </row>
    <row r="83" spans="1:6">
      <c r="A83" s="1">
        <v>57</v>
      </c>
      <c r="B83" s="1">
        <v>1</v>
      </c>
      <c r="C83">
        <f t="shared" si="5"/>
        <v>0.73361693920402393</v>
      </c>
      <c r="D83">
        <f t="shared" si="6"/>
        <v>0.73361693920402393</v>
      </c>
      <c r="E83" s="2">
        <f t="shared" si="8"/>
        <v>0.73361693920402393</v>
      </c>
      <c r="F83">
        <f t="shared" si="7"/>
        <v>-0.3097682677884378</v>
      </c>
    </row>
    <row r="84" spans="1:6">
      <c r="A84" s="1">
        <v>57</v>
      </c>
      <c r="B84" s="1">
        <v>1</v>
      </c>
      <c r="C84">
        <f t="shared" si="5"/>
        <v>0.73361693920402393</v>
      </c>
      <c r="D84">
        <f t="shared" si="6"/>
        <v>0.73361693920402393</v>
      </c>
      <c r="E84" s="2">
        <f t="shared" si="8"/>
        <v>0.73361693920402393</v>
      </c>
      <c r="F84">
        <f t="shared" si="7"/>
        <v>-0.3097682677884378</v>
      </c>
    </row>
    <row r="85" spans="1:6">
      <c r="A85" s="1">
        <v>57</v>
      </c>
      <c r="B85" s="1">
        <v>1</v>
      </c>
      <c r="C85">
        <f t="shared" si="5"/>
        <v>0.73361693920402393</v>
      </c>
      <c r="D85">
        <f t="shared" si="6"/>
        <v>0.73361693920402393</v>
      </c>
      <c r="E85" s="2">
        <f t="shared" si="8"/>
        <v>0.73361693920402393</v>
      </c>
      <c r="F85">
        <f t="shared" si="7"/>
        <v>-0.3097682677884378</v>
      </c>
    </row>
    <row r="86" spans="1:6">
      <c r="A86" s="1">
        <v>57</v>
      </c>
      <c r="B86" s="1">
        <v>1</v>
      </c>
      <c r="C86">
        <f t="shared" si="5"/>
        <v>0.73361693920402393</v>
      </c>
      <c r="D86">
        <f t="shared" si="6"/>
        <v>0.73361693920402393</v>
      </c>
      <c r="E86" s="2">
        <f t="shared" si="8"/>
        <v>0.73361693920402393</v>
      </c>
      <c r="F86">
        <f t="shared" si="7"/>
        <v>-0.3097682677884378</v>
      </c>
    </row>
    <row r="87" spans="1:6">
      <c r="A87" s="1">
        <v>58</v>
      </c>
      <c r="B87" s="1">
        <v>0</v>
      </c>
      <c r="C87">
        <f t="shared" si="5"/>
        <v>0.75472488575622332</v>
      </c>
      <c r="D87">
        <f t="shared" si="6"/>
        <v>0.24527511424377668</v>
      </c>
      <c r="E87" s="2">
        <f t="shared" si="8"/>
        <v>0.24527511424377668</v>
      </c>
      <c r="F87">
        <f t="shared" si="7"/>
        <v>-1.4053747831544741</v>
      </c>
    </row>
    <row r="88" spans="1:6">
      <c r="A88" s="1">
        <v>58</v>
      </c>
      <c r="B88" s="1">
        <v>1</v>
      </c>
      <c r="C88">
        <f t="shared" si="5"/>
        <v>0.75472488575622332</v>
      </c>
      <c r="D88">
        <f t="shared" si="6"/>
        <v>0.75472488575622332</v>
      </c>
      <c r="E88" s="2">
        <f t="shared" si="8"/>
        <v>0.75472488575622332</v>
      </c>
      <c r="F88">
        <f t="shared" si="7"/>
        <v>-0.28140198586603771</v>
      </c>
    </row>
    <row r="89" spans="1:6">
      <c r="A89" s="1">
        <v>58</v>
      </c>
      <c r="B89" s="1">
        <v>1</v>
      </c>
      <c r="C89">
        <f t="shared" si="5"/>
        <v>0.75472488575622332</v>
      </c>
      <c r="D89">
        <f t="shared" si="6"/>
        <v>0.75472488575622332</v>
      </c>
      <c r="E89" s="2">
        <f t="shared" si="8"/>
        <v>0.75472488575622332</v>
      </c>
      <c r="F89">
        <f t="shared" si="7"/>
        <v>-0.28140198586603771</v>
      </c>
    </row>
    <row r="90" spans="1:6">
      <c r="A90" s="1">
        <v>59</v>
      </c>
      <c r="B90" s="1">
        <v>1</v>
      </c>
      <c r="C90">
        <f t="shared" si="5"/>
        <v>0.77467397926253878</v>
      </c>
      <c r="D90">
        <f t="shared" si="6"/>
        <v>0.77467397926253878</v>
      </c>
      <c r="E90" s="2">
        <f t="shared" si="8"/>
        <v>0.77467397926253878</v>
      </c>
      <c r="F90">
        <f t="shared" si="7"/>
        <v>-0.25531301005534923</v>
      </c>
    </row>
    <row r="91" spans="1:6">
      <c r="A91" s="1">
        <v>59</v>
      </c>
      <c r="B91" s="1">
        <v>1</v>
      </c>
      <c r="C91">
        <f t="shared" si="5"/>
        <v>0.77467397926253878</v>
      </c>
      <c r="D91">
        <f t="shared" si="6"/>
        <v>0.77467397926253878</v>
      </c>
      <c r="E91" s="2">
        <f t="shared" si="8"/>
        <v>0.77467397926253878</v>
      </c>
      <c r="F91">
        <f t="shared" si="7"/>
        <v>-0.25531301005534923</v>
      </c>
    </row>
    <row r="92" spans="1:6">
      <c r="A92" s="1">
        <v>60</v>
      </c>
      <c r="B92" s="1">
        <v>0</v>
      </c>
      <c r="C92">
        <f t="shared" si="5"/>
        <v>0.79344460140842954</v>
      </c>
      <c r="D92">
        <f t="shared" si="6"/>
        <v>0.20655539859157046</v>
      </c>
      <c r="E92" s="2">
        <f t="shared" si="8"/>
        <v>0.20655539859157046</v>
      </c>
      <c r="F92">
        <f t="shared" si="7"/>
        <v>-1.5771866285089096</v>
      </c>
    </row>
    <row r="93" spans="1:6">
      <c r="A93" s="1">
        <v>60</v>
      </c>
      <c r="B93" s="1">
        <v>1</v>
      </c>
      <c r="C93">
        <f t="shared" si="5"/>
        <v>0.79344460140842954</v>
      </c>
      <c r="D93">
        <f t="shared" si="6"/>
        <v>0.79344460140842954</v>
      </c>
      <c r="E93" s="2">
        <f t="shared" si="8"/>
        <v>0.79344460140842954</v>
      </c>
      <c r="F93">
        <f t="shared" si="7"/>
        <v>-0.23137155694321002</v>
      </c>
    </row>
    <row r="94" spans="1:6">
      <c r="A94" s="1">
        <v>61</v>
      </c>
      <c r="B94" s="1">
        <v>1</v>
      </c>
      <c r="C94">
        <f t="shared" si="5"/>
        <v>0.81103297878156821</v>
      </c>
      <c r="D94">
        <f t="shared" si="6"/>
        <v>0.81103297878156821</v>
      </c>
      <c r="E94" s="2">
        <f t="shared" si="8"/>
        <v>0.81103297878156821</v>
      </c>
      <c r="F94">
        <f t="shared" si="7"/>
        <v>-0.20944656135124182</v>
      </c>
    </row>
    <row r="95" spans="1:6">
      <c r="A95" s="1">
        <v>62</v>
      </c>
      <c r="B95" s="1">
        <v>1</v>
      </c>
      <c r="C95">
        <f t="shared" si="5"/>
        <v>0.82744938790516243</v>
      </c>
      <c r="D95">
        <f t="shared" si="6"/>
        <v>0.82744938790516243</v>
      </c>
      <c r="E95" s="2">
        <f t="shared" si="8"/>
        <v>0.82744938790516243</v>
      </c>
      <c r="F95">
        <f t="shared" si="7"/>
        <v>-0.18940733625380207</v>
      </c>
    </row>
    <row r="96" spans="1:6">
      <c r="A96" s="1">
        <v>62</v>
      </c>
      <c r="B96" s="1">
        <v>1</v>
      </c>
      <c r="C96">
        <f t="shared" si="5"/>
        <v>0.82744938790516243</v>
      </c>
      <c r="D96">
        <f t="shared" si="6"/>
        <v>0.82744938790516243</v>
      </c>
      <c r="E96" s="2">
        <f t="shared" si="8"/>
        <v>0.82744938790516243</v>
      </c>
      <c r="F96">
        <f t="shared" si="7"/>
        <v>-0.18940733625380207</v>
      </c>
    </row>
    <row r="97" spans="1:6">
      <c r="A97" s="1">
        <v>63</v>
      </c>
      <c r="B97" s="1">
        <v>1</v>
      </c>
      <c r="C97">
        <f t="shared" si="5"/>
        <v>0.84271620706526384</v>
      </c>
      <c r="D97">
        <f t="shared" si="6"/>
        <v>0.84271620706526384</v>
      </c>
      <c r="E97" s="2">
        <f t="shared" si="8"/>
        <v>0.84271620706526384</v>
      </c>
      <c r="F97">
        <f t="shared" si="7"/>
        <v>-0.17112502408158395</v>
      </c>
    </row>
    <row r="98" spans="1:6">
      <c r="A98" s="1">
        <v>64</v>
      </c>
      <c r="B98" s="1">
        <v>0</v>
      </c>
      <c r="C98">
        <f t="shared" si="5"/>
        <v>0.85686591752852337</v>
      </c>
      <c r="D98">
        <f t="shared" si="6"/>
        <v>0.14313408247147663</v>
      </c>
      <c r="E98" s="2">
        <f t="shared" si="8"/>
        <v>0.14313408247147663</v>
      </c>
      <c r="F98">
        <f t="shared" si="7"/>
        <v>-1.9439734483710327</v>
      </c>
    </row>
    <row r="99" spans="1:6">
      <c r="A99" s="1">
        <v>64</v>
      </c>
      <c r="B99" s="1">
        <v>1</v>
      </c>
      <c r="C99">
        <f t="shared" si="5"/>
        <v>0.85686591752852337</v>
      </c>
      <c r="D99">
        <f t="shared" si="6"/>
        <v>0.85686591752852337</v>
      </c>
      <c r="E99" s="2">
        <f t="shared" si="8"/>
        <v>0.85686591752852337</v>
      </c>
      <c r="F99">
        <f t="shared" si="7"/>
        <v>-0.15447382825080919</v>
      </c>
    </row>
    <row r="100" spans="1:6">
      <c r="A100" s="1">
        <v>65</v>
      </c>
      <c r="B100" s="1">
        <v>1</v>
      </c>
      <c r="C100">
        <f t="shared" si="5"/>
        <v>0.86993913964155933</v>
      </c>
      <c r="D100">
        <f t="shared" si="6"/>
        <v>0.86993913964155933</v>
      </c>
      <c r="E100" s="2">
        <f t="shared" si="8"/>
        <v>0.86993913964155933</v>
      </c>
      <c r="F100">
        <f t="shared" si="7"/>
        <v>-0.13933202421542251</v>
      </c>
    </row>
    <row r="101" spans="1:6">
      <c r="A101" s="1">
        <v>69</v>
      </c>
      <c r="B101" s="1">
        <v>1</v>
      </c>
      <c r="C101">
        <f t="shared" si="5"/>
        <v>0.91246454397749299</v>
      </c>
      <c r="D101">
        <f t="shared" si="6"/>
        <v>0.91246454397749299</v>
      </c>
      <c r="E101" s="2">
        <f t="shared" si="8"/>
        <v>0.91246454397749299</v>
      </c>
      <c r="F101">
        <f t="shared" si="7"/>
        <v>-9.1606050195477282E-2</v>
      </c>
    </row>
    <row r="102" spans="1:6">
      <c r="F102">
        <f>SUM(F2:F101)</f>
        <v>-53.676546347156368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Sensitivity Report 1</vt:lpstr>
      <vt:lpstr>Logistic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Borgatti</dc:creator>
  <cp:lastModifiedBy>Steve Borgatti</cp:lastModifiedBy>
  <dcterms:created xsi:type="dcterms:W3CDTF">2010-09-09T21:39:20Z</dcterms:created>
  <dcterms:modified xsi:type="dcterms:W3CDTF">2010-10-15T14:11:25Z</dcterms:modified>
</cp:coreProperties>
</file>